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75" activeTab="0"/>
  </bookViews>
  <sheets>
    <sheet name="15.10.2023 й " sheetId="1" r:id="rId1"/>
  </sheets>
  <definedNames>
    <definedName name="_xlnm.Print_Area" localSheetId="0">'15.10.2023 й '!$A$2:$F$64</definedName>
  </definedNames>
  <calcPr fullCalcOnLoad="1"/>
</workbook>
</file>

<file path=xl/sharedStrings.xml><?xml version="1.0" encoding="utf-8"?>
<sst xmlns="http://schemas.openxmlformats.org/spreadsheetml/2006/main" count="131" uniqueCount="71">
  <si>
    <t>Т/р</t>
  </si>
  <si>
    <t>дона</t>
  </si>
  <si>
    <t>км</t>
  </si>
  <si>
    <t>Мактаблар</t>
  </si>
  <si>
    <t>Жорий таъмирлаш</t>
  </si>
  <si>
    <t>ГТПларни текшириш</t>
  </si>
  <si>
    <t>кв.метр</t>
  </si>
  <si>
    <t>тн.</t>
  </si>
  <si>
    <t>Техник туз</t>
  </si>
  <si>
    <t>Қозонлар</t>
  </si>
  <si>
    <t>Газ тармоқлари</t>
  </si>
  <si>
    <t>Сув тармоқлари</t>
  </si>
  <si>
    <t>Боғчалар</t>
  </si>
  <si>
    <t>Иссиқлик тармоқлари</t>
  </si>
  <si>
    <t>Кўмир</t>
  </si>
  <si>
    <t>Соғликни сақлаш</t>
  </si>
  <si>
    <t>Ўлчов бирлиги</t>
  </si>
  <si>
    <t>Вилоят бўйича</t>
  </si>
  <si>
    <t>Электр тармоқлари</t>
  </si>
  <si>
    <t>Трансформатор пунктлари</t>
  </si>
  <si>
    <t>Касб-ҳунар</t>
  </si>
  <si>
    <t xml:space="preserve">Жамғариш </t>
  </si>
  <si>
    <t xml:space="preserve">Аҳоли </t>
  </si>
  <si>
    <t>Мукаммал таъмирлаш</t>
  </si>
  <si>
    <t>%</t>
  </si>
  <si>
    <t xml:space="preserve">дона </t>
  </si>
  <si>
    <t xml:space="preserve">тонна </t>
  </si>
  <si>
    <t>шундан:</t>
  </si>
  <si>
    <t xml:space="preserve">Жами ижтимоий соҳа </t>
  </si>
  <si>
    <t>тонна</t>
  </si>
  <si>
    <t xml:space="preserve">Кириш йўлакларини таъмирлаш </t>
  </si>
  <si>
    <t>Ички мухандислик тармоқларини таъмирлаш</t>
  </si>
  <si>
    <t>Уйлар фасадини таъмирлаш</t>
  </si>
  <si>
    <t xml:space="preserve">Кўп қаватли уй-жой фонди том қисмини таъмирлаш </t>
  </si>
  <si>
    <t>Тадбирлар номи</t>
  </si>
  <si>
    <t>Меҳрибонлик уйлари ва махсус мактаб интернатлари</t>
  </si>
  <si>
    <t xml:space="preserve">Маданият бошқармаси </t>
  </si>
  <si>
    <t xml:space="preserve">Жисмоний тарбия ва спорт бошқармаси </t>
  </si>
  <si>
    <t xml:space="preserve">Темир эшиклар ва кодли қулфлар ўрнатиш </t>
  </si>
  <si>
    <t xml:space="preserve">Қозонларни мукаммал таъмирлаш </t>
  </si>
  <si>
    <t>Уй олди тратуарларни бетон қопламаси билан таъмирлаш</t>
  </si>
  <si>
    <t>Насос ускуналари</t>
  </si>
  <si>
    <t>Режа</t>
  </si>
  <si>
    <t>Амалда</t>
  </si>
  <si>
    <t>Фрамугаларга пластик ромлар ўрнатиш</t>
  </si>
  <si>
    <t>Газ қувурларини босим остида синаш ва тозалаш</t>
  </si>
  <si>
    <t>Ер ости қувурларинги ҳолатини текшириш</t>
  </si>
  <si>
    <t>Газ қувурларини буяш</t>
  </si>
  <si>
    <t>Олий таълим муассасалари</t>
  </si>
  <si>
    <t>Спорт объектлари</t>
  </si>
  <si>
    <t>Маданият муассасалари</t>
  </si>
  <si>
    <t xml:space="preserve">Спорт объектлари </t>
  </si>
  <si>
    <t>Шифохоналар</t>
  </si>
  <si>
    <t>а</t>
  </si>
  <si>
    <t>б</t>
  </si>
  <si>
    <t>в</t>
  </si>
  <si>
    <t>г</t>
  </si>
  <si>
    <t>д</t>
  </si>
  <si>
    <t>е</t>
  </si>
  <si>
    <t>II</t>
  </si>
  <si>
    <t>I</t>
  </si>
  <si>
    <t>2023/2024 йиллар куз-қиш даврида Иқтисодиёт тармоқлари, ижтимоий соҳа объектлари ва кўп квартирали турар жой фондини барқарор ишлашга тайёрлаш бўйича
 МАЪЛУМОТ</t>
  </si>
  <si>
    <t>июнь</t>
  </si>
  <si>
    <t xml:space="preserve">февраль </t>
  </si>
  <si>
    <t xml:space="preserve">март </t>
  </si>
  <si>
    <t>апрель</t>
  </si>
  <si>
    <t>май</t>
  </si>
  <si>
    <t xml:space="preserve">2023 йил     январь </t>
  </si>
  <si>
    <t>Суюлтирилган газ аҳоли учун  (2023 йил январь-июнь ойларида етказиб бериш режалаштирилган)</t>
  </si>
  <si>
    <t>Мактаб ва мактабгча таълим</t>
  </si>
  <si>
    <t>15.10.2023 й.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</si>
</sst>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сўм&quot;;\-#,##0\ &quot;сўм&quot;"/>
    <numFmt numFmtId="167" formatCode="#,##0\ &quot;сўм&quot;;[Red]\-#,##0\ &quot;сўм&quot;"/>
    <numFmt numFmtId="168" formatCode="#,##0.00\ &quot;сўм&quot;;\-#,##0.00\ &quot;сўм&quot;"/>
    <numFmt numFmtId="169" formatCode="#,##0.00\ &quot;сўм&quot;;[Red]\-#,##0.00\ &quot;сўм&quot;"/>
    <numFmt numFmtId="170" formatCode="_-* #,##0\ &quot;сўм&quot;_-;\-* #,##0\ &quot;сўм&quot;_-;_-* &quot;-&quot;\ &quot;сўм&quot;_-;_-@_-"/>
    <numFmt numFmtId="171" formatCode="_-* #,##0.00\ &quot;сўм&quot;_-;\-* #,##0.00\ &quot;сўм&quot;_-;_-* &quot;-&quot;??\ &quot;сўм&quot;_-;_-@_-"/>
    <numFmt numFmtId="172" formatCode="#,##0\ &quot;so'm&quot;;\-#,##0\ &quot;so'm&quot;"/>
    <numFmt numFmtId="173" formatCode="#,##0\ &quot;so'm&quot;;[Red]\-#,##0\ &quot;so'm&quot;"/>
    <numFmt numFmtId="174" formatCode="#,##0.00\ &quot;so'm&quot;;\-#,##0.00\ &quot;so'm&quot;"/>
    <numFmt numFmtId="175" formatCode="#,##0.00\ &quot;so'm&quot;;[Red]\-#,##0.00\ &quot;so'm&quot;"/>
    <numFmt numFmtId="176" formatCode="_-* #,##0\ &quot;so'm&quot;_-;\-* #,##0\ &quot;so'm&quot;_-;_-* &quot;-&quot;\ &quot;so'm&quot;_-;_-@_-"/>
    <numFmt numFmtId="177" formatCode="_-* #,##0\ _s_o_'_m_-;\-* #,##0\ _s_o_'_m_-;_-* &quot;-&quot;\ _s_o_'_m_-;_-@_-"/>
    <numFmt numFmtId="178" formatCode="_-* #,##0.00\ &quot;so'm&quot;_-;\-* #,##0.00\ &quot;so'm&quot;_-;_-* &quot;-&quot;??\ &quot;so'm&quot;_-;_-@_-"/>
    <numFmt numFmtId="179" formatCode="_-* #,##0.00\ _s_o_'_m_-;\-* #,##0.00\ _s_o_'_m_-;_-* &quot;-&quot;??\ _s_o_'_m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  <numFmt numFmtId="189" formatCode="0.0"/>
    <numFmt numFmtId="190" formatCode="0.0000"/>
    <numFmt numFmtId="191" formatCode="0.00000"/>
    <numFmt numFmtId="192" formatCode="_-* #,##0.0_р_._-;\-* #,##0.0_р_._-;_-* &quot;-&quot;??_р_._-;_-@_-"/>
    <numFmt numFmtId="193" formatCode="0.000000000"/>
    <numFmt numFmtId="194" formatCode="0.00000000"/>
    <numFmt numFmtId="195" formatCode="0.0000000"/>
    <numFmt numFmtId="196" formatCode="0.000000"/>
    <numFmt numFmtId="197" formatCode="#,##0.0"/>
    <numFmt numFmtId="198" formatCode="#,##0.000"/>
    <numFmt numFmtId="199" formatCode="_-* #,##0.0_р_._-;\-* #,##0.0_р_._-;_-* &quot;-&quot;_р_._-;_-@_-"/>
    <numFmt numFmtId="200" formatCode="#,##0.00000"/>
    <numFmt numFmtId="201" formatCode="#,##0.00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48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189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88" fontId="4" fillId="0" borderId="0" xfId="0" applyNumberFormat="1" applyFont="1" applyFill="1" applyAlignment="1">
      <alignment/>
    </xf>
    <xf numFmtId="1" fontId="8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197" fontId="11" fillId="0" borderId="10" xfId="0" applyNumberFormat="1" applyFont="1" applyFill="1" applyBorder="1" applyAlignment="1">
      <alignment horizontal="center" vertical="center" wrapText="1"/>
    </xf>
    <xf numFmtId="189" fontId="11" fillId="0" borderId="10" xfId="0" applyNumberFormat="1" applyFont="1" applyFill="1" applyBorder="1" applyAlignment="1">
      <alignment horizontal="center" vertical="center" wrapText="1"/>
    </xf>
    <xf numFmtId="197" fontId="11" fillId="0" borderId="10" xfId="62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188" fontId="11" fillId="0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/>
    </xf>
    <xf numFmtId="188" fontId="11" fillId="0" borderId="10" xfId="0" applyNumberFormat="1" applyFont="1" applyFill="1" applyBorder="1" applyAlignment="1">
      <alignment horizontal="left" vertical="center" wrapText="1" indent="1"/>
    </xf>
    <xf numFmtId="0" fontId="13" fillId="0" borderId="10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3" fontId="10" fillId="10" borderId="10" xfId="0" applyNumberFormat="1" applyFont="1" applyFill="1" applyBorder="1" applyAlignment="1">
      <alignment horizontal="center" vertical="center" wrapText="1"/>
    </xf>
    <xf numFmtId="0" fontId="10" fillId="10" borderId="10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3" fontId="11" fillId="4" borderId="10" xfId="0" applyNumberFormat="1" applyFont="1" applyFill="1" applyBorder="1" applyAlignment="1">
      <alignment horizontal="center" vertical="center" wrapText="1"/>
    </xf>
    <xf numFmtId="197" fontId="11" fillId="4" borderId="10" xfId="62" applyNumberFormat="1" applyFont="1" applyFill="1" applyBorder="1" applyAlignment="1">
      <alignment horizontal="center" vertical="center" wrapText="1"/>
    </xf>
    <xf numFmtId="188" fontId="10" fillId="4" borderId="10" xfId="0" applyNumberFormat="1" applyFont="1" applyFill="1" applyBorder="1" applyAlignment="1">
      <alignment horizontal="center" vertical="center" wrapText="1"/>
    </xf>
    <xf numFmtId="189" fontId="11" fillId="4" borderId="10" xfId="0" applyNumberFormat="1" applyFont="1" applyFill="1" applyBorder="1" applyAlignment="1">
      <alignment horizontal="center" vertical="center" wrapText="1"/>
    </xf>
    <xf numFmtId="1" fontId="11" fillId="4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indent="1"/>
    </xf>
    <xf numFmtId="189" fontId="11" fillId="0" borderId="10" xfId="0" applyNumberFormat="1" applyFont="1" applyFill="1" applyBorder="1" applyAlignment="1">
      <alignment horizontal="left" vertical="center" wrapText="1" indent="1"/>
    </xf>
    <xf numFmtId="0" fontId="11" fillId="0" borderId="10" xfId="0" applyFont="1" applyFill="1" applyBorder="1" applyAlignment="1">
      <alignment horizontal="left" indent="1"/>
    </xf>
    <xf numFmtId="1" fontId="11" fillId="0" borderId="10" xfId="0" applyNumberFormat="1" applyFont="1" applyFill="1" applyBorder="1" applyAlignment="1">
      <alignment horizontal="left" vertical="center" wrapText="1" indent="1"/>
    </xf>
    <xf numFmtId="188" fontId="13" fillId="0" borderId="10" xfId="0" applyNumberFormat="1" applyFont="1" applyFill="1" applyBorder="1" applyAlignment="1">
      <alignment horizontal="left" vertical="center" wrapText="1" indent="1"/>
    </xf>
    <xf numFmtId="188" fontId="11" fillId="0" borderId="10" xfId="0" applyNumberFormat="1" applyFont="1" applyFill="1" applyBorder="1" applyAlignment="1">
      <alignment horizontal="left" vertical="center" wrapText="1" indent="9"/>
    </xf>
    <xf numFmtId="189" fontId="13" fillId="0" borderId="10" xfId="0" applyNumberFormat="1" applyFont="1" applyFill="1" applyBorder="1" applyAlignment="1">
      <alignment horizontal="left" vertical="center" wrapText="1" indent="1"/>
    </xf>
    <xf numFmtId="1" fontId="13" fillId="0" borderId="10" xfId="0" applyNumberFormat="1" applyFont="1" applyFill="1" applyBorder="1" applyAlignment="1">
      <alignment horizontal="left" vertical="center" wrapText="1" indent="1"/>
    </xf>
    <xf numFmtId="197" fontId="11" fillId="0" borderId="10" xfId="63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10" fillId="10" borderId="10" xfId="0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inden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[0]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2:H72"/>
  <sheetViews>
    <sheetView showGridLines="0" tabSelected="1" zoomScale="120" zoomScaleNormal="120" zoomScaleSheetLayoutView="115" workbookViewId="0" topLeftCell="A2">
      <selection activeCell="B22" sqref="B22"/>
    </sheetView>
  </sheetViews>
  <sheetFormatPr defaultColWidth="9.00390625" defaultRowHeight="12.75"/>
  <cols>
    <col min="1" max="1" width="7.25390625" style="1" customWidth="1"/>
    <col min="2" max="2" width="70.25390625" style="1" customWidth="1"/>
    <col min="3" max="3" width="14.75390625" style="1" customWidth="1"/>
    <col min="4" max="5" width="17.25390625" style="2" customWidth="1"/>
    <col min="6" max="6" width="13.375" style="1" customWidth="1"/>
    <col min="7" max="16384" width="9.125" style="1" customWidth="1"/>
  </cols>
  <sheetData>
    <row r="1" ht="14.25" customHeight="1" hidden="1"/>
    <row r="2" spans="1:6" ht="60.75" customHeight="1">
      <c r="A2" s="47" t="s">
        <v>61</v>
      </c>
      <c r="B2" s="47"/>
      <c r="C2" s="47"/>
      <c r="D2" s="47"/>
      <c r="E2" s="47"/>
      <c r="F2" s="47"/>
    </row>
    <row r="3" spans="1:6" ht="21" customHeight="1">
      <c r="A3" s="48"/>
      <c r="B3" s="48"/>
      <c r="C3" s="3"/>
      <c r="D3" s="4"/>
      <c r="E3" s="50" t="s">
        <v>70</v>
      </c>
      <c r="F3" s="50"/>
    </row>
    <row r="4" spans="1:6" s="5" customFormat="1" ht="26.25" customHeight="1">
      <c r="A4" s="49" t="s">
        <v>0</v>
      </c>
      <c r="B4" s="49" t="s">
        <v>34</v>
      </c>
      <c r="C4" s="49" t="s">
        <v>16</v>
      </c>
      <c r="D4" s="49" t="s">
        <v>17</v>
      </c>
      <c r="E4" s="49"/>
      <c r="F4" s="49"/>
    </row>
    <row r="5" spans="1:6" s="5" customFormat="1" ht="26.25" customHeight="1">
      <c r="A5" s="49"/>
      <c r="B5" s="49"/>
      <c r="C5" s="49"/>
      <c r="D5" s="30" t="s">
        <v>42</v>
      </c>
      <c r="E5" s="30" t="s">
        <v>43</v>
      </c>
      <c r="F5" s="31" t="s">
        <v>24</v>
      </c>
    </row>
    <row r="6" spans="1:6" ht="21.75" customHeight="1">
      <c r="A6" s="32"/>
      <c r="B6" s="29" t="s">
        <v>23</v>
      </c>
      <c r="C6" s="32"/>
      <c r="D6" s="33"/>
      <c r="E6" s="33"/>
      <c r="F6" s="32"/>
    </row>
    <row r="7" spans="1:6" ht="18" customHeight="1">
      <c r="A7" s="20">
        <v>1</v>
      </c>
      <c r="B7" s="38" t="s">
        <v>39</v>
      </c>
      <c r="C7" s="20" t="s">
        <v>1</v>
      </c>
      <c r="D7" s="21">
        <v>1</v>
      </c>
      <c r="E7" s="21">
        <v>1</v>
      </c>
      <c r="F7" s="20">
        <f>E7/D7*100</f>
        <v>100</v>
      </c>
    </row>
    <row r="8" spans="1:6" ht="18" customHeight="1">
      <c r="A8" s="20">
        <v>2</v>
      </c>
      <c r="B8" s="39" t="s">
        <v>13</v>
      </c>
      <c r="C8" s="22" t="s">
        <v>2</v>
      </c>
      <c r="D8" s="21">
        <v>1</v>
      </c>
      <c r="E8" s="21">
        <v>0.5</v>
      </c>
      <c r="F8" s="20">
        <f aca="true" t="shared" si="0" ref="F8:F55">E8/D8*100</f>
        <v>50</v>
      </c>
    </row>
    <row r="9" spans="1:6" s="6" customFormat="1" ht="18" customHeight="1">
      <c r="A9" s="20">
        <v>3</v>
      </c>
      <c r="B9" s="39" t="s">
        <v>10</v>
      </c>
      <c r="C9" s="22" t="s">
        <v>2</v>
      </c>
      <c r="D9" s="23">
        <v>3.4</v>
      </c>
      <c r="E9" s="23">
        <v>3.4</v>
      </c>
      <c r="F9" s="22">
        <f t="shared" si="0"/>
        <v>100</v>
      </c>
    </row>
    <row r="10" spans="1:6" s="6" customFormat="1" ht="18" customHeight="1">
      <c r="A10" s="20">
        <v>4</v>
      </c>
      <c r="B10" s="39" t="s">
        <v>18</v>
      </c>
      <c r="C10" s="22" t="s">
        <v>2</v>
      </c>
      <c r="D10" s="23">
        <v>2474.2</v>
      </c>
      <c r="E10" s="23">
        <v>2474.2</v>
      </c>
      <c r="F10" s="22">
        <f t="shared" si="0"/>
        <v>100</v>
      </c>
    </row>
    <row r="11" spans="1:6" s="6" customFormat="1" ht="18" customHeight="1">
      <c r="A11" s="20">
        <v>5</v>
      </c>
      <c r="B11" s="39" t="s">
        <v>19</v>
      </c>
      <c r="C11" s="22" t="s">
        <v>1</v>
      </c>
      <c r="D11" s="23">
        <v>846</v>
      </c>
      <c r="E11" s="23">
        <v>846</v>
      </c>
      <c r="F11" s="22">
        <f t="shared" si="0"/>
        <v>100</v>
      </c>
    </row>
    <row r="12" spans="1:6" s="6" customFormat="1" ht="18" customHeight="1">
      <c r="A12" s="20">
        <v>6</v>
      </c>
      <c r="B12" s="39" t="s">
        <v>11</v>
      </c>
      <c r="C12" s="22" t="s">
        <v>2</v>
      </c>
      <c r="D12" s="46">
        <v>223.8</v>
      </c>
      <c r="E12" s="46">
        <v>223.8</v>
      </c>
      <c r="F12" s="22">
        <f t="shared" si="0"/>
        <v>100</v>
      </c>
    </row>
    <row r="13" spans="1:6" s="6" customFormat="1" ht="18" customHeight="1">
      <c r="A13" s="20">
        <v>7</v>
      </c>
      <c r="B13" s="39" t="s">
        <v>41</v>
      </c>
      <c r="C13" s="22" t="s">
        <v>1</v>
      </c>
      <c r="D13" s="46">
        <v>26</v>
      </c>
      <c r="E13" s="46">
        <v>26</v>
      </c>
      <c r="F13" s="22">
        <f t="shared" si="0"/>
        <v>100</v>
      </c>
    </row>
    <row r="14" spans="1:6" ht="18" customHeight="1">
      <c r="A14" s="20">
        <v>8</v>
      </c>
      <c r="B14" s="40" t="s">
        <v>48</v>
      </c>
      <c r="C14" s="20" t="s">
        <v>1</v>
      </c>
      <c r="D14" s="23"/>
      <c r="E14" s="23"/>
      <c r="F14" s="20"/>
    </row>
    <row r="15" spans="1:6" ht="18" customHeight="1">
      <c r="A15" s="20">
        <v>9</v>
      </c>
      <c r="B15" s="38" t="s">
        <v>50</v>
      </c>
      <c r="C15" s="20" t="s">
        <v>1</v>
      </c>
      <c r="D15" s="23">
        <v>2</v>
      </c>
      <c r="E15" s="23">
        <v>2</v>
      </c>
      <c r="F15" s="20">
        <f t="shared" si="0"/>
        <v>100</v>
      </c>
    </row>
    <row r="16" spans="1:6" ht="18" customHeight="1">
      <c r="A16" s="20">
        <v>10</v>
      </c>
      <c r="B16" s="38" t="s">
        <v>49</v>
      </c>
      <c r="C16" s="20" t="s">
        <v>1</v>
      </c>
      <c r="D16" s="23">
        <v>1</v>
      </c>
      <c r="E16" s="23">
        <v>1</v>
      </c>
      <c r="F16" s="20">
        <f t="shared" si="0"/>
        <v>100</v>
      </c>
    </row>
    <row r="17" spans="1:6" ht="18" customHeight="1">
      <c r="A17" s="52">
        <v>11</v>
      </c>
      <c r="B17" s="53" t="s">
        <v>33</v>
      </c>
      <c r="C17" s="20" t="s">
        <v>25</v>
      </c>
      <c r="D17" s="23">
        <v>84</v>
      </c>
      <c r="E17" s="23">
        <v>84</v>
      </c>
      <c r="F17" s="20">
        <f t="shared" si="0"/>
        <v>100</v>
      </c>
    </row>
    <row r="18" spans="1:6" ht="18" customHeight="1">
      <c r="A18" s="52"/>
      <c r="B18" s="53"/>
      <c r="C18" s="20" t="s">
        <v>6</v>
      </c>
      <c r="D18" s="23">
        <v>38700</v>
      </c>
      <c r="E18" s="23">
        <v>38700</v>
      </c>
      <c r="F18" s="20">
        <f t="shared" si="0"/>
        <v>100</v>
      </c>
    </row>
    <row r="19" spans="1:6" ht="21.75" customHeight="1">
      <c r="A19" s="32"/>
      <c r="B19" s="29" t="s">
        <v>4</v>
      </c>
      <c r="C19" s="32"/>
      <c r="D19" s="34"/>
      <c r="E19" s="34"/>
      <c r="F19" s="32"/>
    </row>
    <row r="20" spans="1:6" ht="18" customHeight="1">
      <c r="A20" s="20">
        <v>12</v>
      </c>
      <c r="B20" s="38" t="s">
        <v>9</v>
      </c>
      <c r="C20" s="20" t="s">
        <v>1</v>
      </c>
      <c r="D20" s="23">
        <v>2</v>
      </c>
      <c r="E20" s="23">
        <v>2</v>
      </c>
      <c r="F20" s="20">
        <f t="shared" si="0"/>
        <v>100</v>
      </c>
    </row>
    <row r="21" spans="1:6" ht="18" customHeight="1">
      <c r="A21" s="20">
        <v>13</v>
      </c>
      <c r="B21" s="39" t="s">
        <v>13</v>
      </c>
      <c r="C21" s="22" t="s">
        <v>2</v>
      </c>
      <c r="D21" s="23">
        <v>200</v>
      </c>
      <c r="E21" s="23">
        <v>200</v>
      </c>
      <c r="F21" s="20">
        <f t="shared" si="0"/>
        <v>100</v>
      </c>
    </row>
    <row r="22" spans="1:6" s="6" customFormat="1" ht="18" customHeight="1">
      <c r="A22" s="20">
        <v>14</v>
      </c>
      <c r="B22" s="38" t="s">
        <v>5</v>
      </c>
      <c r="C22" s="20" t="s">
        <v>1</v>
      </c>
      <c r="D22" s="23">
        <v>3088</v>
      </c>
      <c r="E22" s="23">
        <v>2721</v>
      </c>
      <c r="F22" s="22">
        <f t="shared" si="0"/>
        <v>88.11528497409327</v>
      </c>
    </row>
    <row r="23" spans="1:6" s="6" customFormat="1" ht="18" customHeight="1">
      <c r="A23" s="20">
        <v>15</v>
      </c>
      <c r="B23" s="38" t="s">
        <v>45</v>
      </c>
      <c r="C23" s="20" t="s">
        <v>2</v>
      </c>
      <c r="D23" s="23">
        <v>31.2</v>
      </c>
      <c r="E23" s="23">
        <v>31.2</v>
      </c>
      <c r="F23" s="22">
        <f t="shared" si="0"/>
        <v>100</v>
      </c>
    </row>
    <row r="24" spans="1:6" s="6" customFormat="1" ht="18" customHeight="1">
      <c r="A24" s="20">
        <v>16</v>
      </c>
      <c r="B24" s="38" t="s">
        <v>46</v>
      </c>
      <c r="C24" s="20" t="s">
        <v>2</v>
      </c>
      <c r="D24" s="23">
        <v>285.6</v>
      </c>
      <c r="E24" s="23">
        <v>285.6</v>
      </c>
      <c r="F24" s="22">
        <f t="shared" si="0"/>
        <v>100</v>
      </c>
    </row>
    <row r="25" spans="1:6" s="6" customFormat="1" ht="18" customHeight="1">
      <c r="A25" s="20">
        <v>17</v>
      </c>
      <c r="B25" s="38" t="s">
        <v>47</v>
      </c>
      <c r="C25" s="20" t="s">
        <v>2</v>
      </c>
      <c r="D25" s="23">
        <v>105.1</v>
      </c>
      <c r="E25" s="23">
        <v>105.1</v>
      </c>
      <c r="F25" s="22">
        <f t="shared" si="0"/>
        <v>100</v>
      </c>
    </row>
    <row r="26" spans="1:6" ht="18" customHeight="1">
      <c r="A26" s="20">
        <v>18</v>
      </c>
      <c r="B26" s="39" t="s">
        <v>18</v>
      </c>
      <c r="C26" s="22" t="s">
        <v>2</v>
      </c>
      <c r="D26" s="46">
        <v>5213.75</v>
      </c>
      <c r="E26" s="46">
        <v>5213.75</v>
      </c>
      <c r="F26" s="22">
        <f t="shared" si="0"/>
        <v>100</v>
      </c>
    </row>
    <row r="27" spans="1:6" ht="18" customHeight="1">
      <c r="A27" s="20">
        <v>19</v>
      </c>
      <c r="B27" s="39" t="s">
        <v>19</v>
      </c>
      <c r="C27" s="20" t="s">
        <v>1</v>
      </c>
      <c r="D27" s="46">
        <v>1698</v>
      </c>
      <c r="E27" s="46">
        <v>1698</v>
      </c>
      <c r="F27" s="22">
        <f t="shared" si="0"/>
        <v>100</v>
      </c>
    </row>
    <row r="28" spans="1:6" ht="18" customHeight="1">
      <c r="A28" s="20">
        <v>20</v>
      </c>
      <c r="B28" s="39" t="s">
        <v>11</v>
      </c>
      <c r="C28" s="22" t="s">
        <v>2</v>
      </c>
      <c r="D28" s="46">
        <v>209.1</v>
      </c>
      <c r="E28" s="46">
        <v>202.5</v>
      </c>
      <c r="F28" s="22">
        <f t="shared" si="0"/>
        <v>96.84361549497848</v>
      </c>
    </row>
    <row r="29" spans="1:6" ht="18" customHeight="1">
      <c r="A29" s="20">
        <v>21</v>
      </c>
      <c r="B29" s="39" t="s">
        <v>41</v>
      </c>
      <c r="C29" s="22" t="s">
        <v>1</v>
      </c>
      <c r="D29" s="46">
        <v>53</v>
      </c>
      <c r="E29" s="46">
        <v>48</v>
      </c>
      <c r="F29" s="22">
        <f t="shared" si="0"/>
        <v>90.56603773584906</v>
      </c>
    </row>
    <row r="30" spans="1:6" s="6" customFormat="1" ht="18" customHeight="1">
      <c r="A30" s="20">
        <v>22</v>
      </c>
      <c r="B30" s="38" t="s">
        <v>3</v>
      </c>
      <c r="C30" s="20" t="s">
        <v>1</v>
      </c>
      <c r="D30" s="23">
        <v>12</v>
      </c>
      <c r="E30" s="23">
        <v>11</v>
      </c>
      <c r="F30" s="22">
        <f t="shared" si="0"/>
        <v>91.66666666666666</v>
      </c>
    </row>
    <row r="31" spans="1:6" ht="18" customHeight="1">
      <c r="A31" s="20">
        <v>23</v>
      </c>
      <c r="B31" s="38" t="s">
        <v>35</v>
      </c>
      <c r="C31" s="20" t="s">
        <v>1</v>
      </c>
      <c r="D31" s="23"/>
      <c r="E31" s="23"/>
      <c r="F31" s="20"/>
    </row>
    <row r="32" spans="1:6" ht="18" customHeight="1">
      <c r="A32" s="20">
        <v>24</v>
      </c>
      <c r="B32" s="38" t="s">
        <v>12</v>
      </c>
      <c r="C32" s="20" t="s">
        <v>1</v>
      </c>
      <c r="D32" s="23">
        <v>6</v>
      </c>
      <c r="E32" s="23">
        <v>6</v>
      </c>
      <c r="F32" s="24">
        <f t="shared" si="0"/>
        <v>100</v>
      </c>
    </row>
    <row r="33" spans="1:6" ht="18" customHeight="1">
      <c r="A33" s="20">
        <v>25</v>
      </c>
      <c r="B33" s="38" t="s">
        <v>52</v>
      </c>
      <c r="C33" s="20" t="s">
        <v>1</v>
      </c>
      <c r="D33" s="23">
        <v>2</v>
      </c>
      <c r="E33" s="23">
        <v>2</v>
      </c>
      <c r="F33" s="24">
        <f t="shared" si="0"/>
        <v>100</v>
      </c>
    </row>
    <row r="34" spans="1:6" ht="18" customHeight="1">
      <c r="A34" s="20">
        <v>26</v>
      </c>
      <c r="B34" s="40" t="s">
        <v>48</v>
      </c>
      <c r="C34" s="20" t="s">
        <v>1</v>
      </c>
      <c r="D34" s="23">
        <v>1</v>
      </c>
      <c r="E34" s="23">
        <v>1</v>
      </c>
      <c r="F34" s="24">
        <f t="shared" si="0"/>
        <v>100</v>
      </c>
    </row>
    <row r="35" spans="1:6" ht="18" customHeight="1">
      <c r="A35" s="20">
        <v>27</v>
      </c>
      <c r="B35" s="38" t="s">
        <v>51</v>
      </c>
      <c r="C35" s="20" t="s">
        <v>1</v>
      </c>
      <c r="D35" s="23">
        <v>1</v>
      </c>
      <c r="E35" s="23">
        <v>1</v>
      </c>
      <c r="F35" s="24">
        <f t="shared" si="0"/>
        <v>100</v>
      </c>
    </row>
    <row r="36" spans="1:6" ht="18" customHeight="1">
      <c r="A36" s="52">
        <v>28</v>
      </c>
      <c r="B36" s="53" t="s">
        <v>33</v>
      </c>
      <c r="C36" s="20" t="s">
        <v>1</v>
      </c>
      <c r="D36" s="23">
        <v>21</v>
      </c>
      <c r="E36" s="23">
        <v>21</v>
      </c>
      <c r="F36" s="24">
        <f t="shared" si="0"/>
        <v>100</v>
      </c>
    </row>
    <row r="37" spans="1:6" ht="18" customHeight="1">
      <c r="A37" s="52"/>
      <c r="B37" s="53"/>
      <c r="C37" s="20" t="s">
        <v>6</v>
      </c>
      <c r="D37" s="23">
        <v>1835.7</v>
      </c>
      <c r="E37" s="23">
        <v>1835.7</v>
      </c>
      <c r="F37" s="24">
        <f t="shared" si="0"/>
        <v>100</v>
      </c>
    </row>
    <row r="38" spans="1:6" ht="18" customHeight="1">
      <c r="A38" s="20">
        <v>29</v>
      </c>
      <c r="B38" s="38" t="s">
        <v>30</v>
      </c>
      <c r="C38" s="20" t="s">
        <v>1</v>
      </c>
      <c r="D38" s="23">
        <v>111</v>
      </c>
      <c r="E38" s="23">
        <v>120</v>
      </c>
      <c r="F38" s="24">
        <f t="shared" si="0"/>
        <v>108.10810810810811</v>
      </c>
    </row>
    <row r="39" spans="1:6" ht="18" customHeight="1">
      <c r="A39" s="20">
        <v>30</v>
      </c>
      <c r="B39" s="38" t="s">
        <v>38</v>
      </c>
      <c r="C39" s="20" t="s">
        <v>1</v>
      </c>
      <c r="D39" s="23">
        <v>252</v>
      </c>
      <c r="E39" s="23">
        <v>177</v>
      </c>
      <c r="F39" s="24">
        <f t="shared" si="0"/>
        <v>70.23809523809523</v>
      </c>
    </row>
    <row r="40" spans="1:6" ht="18" customHeight="1">
      <c r="A40" s="20">
        <v>31</v>
      </c>
      <c r="B40" s="38" t="s">
        <v>31</v>
      </c>
      <c r="C40" s="20" t="s">
        <v>1</v>
      </c>
      <c r="D40" s="23">
        <v>14</v>
      </c>
      <c r="E40" s="23">
        <v>14</v>
      </c>
      <c r="F40" s="24">
        <f t="shared" si="0"/>
        <v>100</v>
      </c>
    </row>
    <row r="41" spans="1:6" ht="18" customHeight="1">
      <c r="A41" s="20">
        <f>A40+1</f>
        <v>32</v>
      </c>
      <c r="B41" s="38" t="s">
        <v>32</v>
      </c>
      <c r="C41" s="20" t="s">
        <v>1</v>
      </c>
      <c r="D41" s="23">
        <v>76</v>
      </c>
      <c r="E41" s="23">
        <v>56</v>
      </c>
      <c r="F41" s="24">
        <f t="shared" si="0"/>
        <v>73.68421052631578</v>
      </c>
    </row>
    <row r="42" spans="1:6" ht="18" customHeight="1">
      <c r="A42" s="20">
        <v>33</v>
      </c>
      <c r="B42" s="38" t="s">
        <v>44</v>
      </c>
      <c r="C42" s="20" t="s">
        <v>6</v>
      </c>
      <c r="D42" s="23">
        <v>153</v>
      </c>
      <c r="E42" s="23">
        <v>153</v>
      </c>
      <c r="F42" s="24">
        <f t="shared" si="0"/>
        <v>100</v>
      </c>
    </row>
    <row r="43" spans="1:6" ht="18" customHeight="1">
      <c r="A43" s="52">
        <v>34</v>
      </c>
      <c r="B43" s="53" t="s">
        <v>40</v>
      </c>
      <c r="C43" s="20" t="s">
        <v>1</v>
      </c>
      <c r="D43" s="23">
        <v>43</v>
      </c>
      <c r="E43" s="23">
        <v>43</v>
      </c>
      <c r="F43" s="24">
        <f t="shared" si="0"/>
        <v>100</v>
      </c>
    </row>
    <row r="44" spans="1:6" ht="18" customHeight="1">
      <c r="A44" s="52"/>
      <c r="B44" s="53"/>
      <c r="C44" s="20" t="s">
        <v>6</v>
      </c>
      <c r="D44" s="23">
        <v>18000</v>
      </c>
      <c r="E44" s="23">
        <v>18000</v>
      </c>
      <c r="F44" s="24">
        <f t="shared" si="0"/>
        <v>100</v>
      </c>
    </row>
    <row r="45" spans="1:6" ht="21.75" customHeight="1">
      <c r="A45" s="32"/>
      <c r="B45" s="29" t="s">
        <v>21</v>
      </c>
      <c r="C45" s="32"/>
      <c r="D45" s="34"/>
      <c r="E45" s="34"/>
      <c r="F45" s="32"/>
    </row>
    <row r="46" spans="1:6" ht="18" customHeight="1">
      <c r="A46" s="20">
        <v>35</v>
      </c>
      <c r="B46" s="39" t="s">
        <v>14</v>
      </c>
      <c r="C46" s="22" t="s">
        <v>29</v>
      </c>
      <c r="D46" s="23">
        <f>+D48+D49</f>
        <v>62428</v>
      </c>
      <c r="E46" s="23">
        <f>+E48+E49</f>
        <v>31577</v>
      </c>
      <c r="F46" s="24">
        <f t="shared" si="0"/>
        <v>50.58146985327097</v>
      </c>
    </row>
    <row r="47" spans="1:6" ht="18" customHeight="1">
      <c r="A47" s="20"/>
      <c r="B47" s="44" t="s">
        <v>27</v>
      </c>
      <c r="C47" s="22"/>
      <c r="D47" s="23"/>
      <c r="E47" s="23"/>
      <c r="F47" s="24"/>
    </row>
    <row r="48" spans="1:6" ht="18" customHeight="1">
      <c r="A48" s="20" t="s">
        <v>60</v>
      </c>
      <c r="B48" s="39" t="s">
        <v>22</v>
      </c>
      <c r="C48" s="22" t="s">
        <v>29</v>
      </c>
      <c r="D48" s="23">
        <v>22000</v>
      </c>
      <c r="E48" s="23">
        <v>25000</v>
      </c>
      <c r="F48" s="24">
        <f t="shared" si="0"/>
        <v>113.63636363636364</v>
      </c>
    </row>
    <row r="49" spans="1:6" s="6" customFormat="1" ht="18" customHeight="1">
      <c r="A49" s="20" t="s">
        <v>59</v>
      </c>
      <c r="B49" s="41" t="s">
        <v>28</v>
      </c>
      <c r="C49" s="22" t="s">
        <v>29</v>
      </c>
      <c r="D49" s="23">
        <f>+D51+D52+D53+D55</f>
        <v>40428</v>
      </c>
      <c r="E49" s="23">
        <v>6577</v>
      </c>
      <c r="F49" s="24">
        <f t="shared" si="0"/>
        <v>16.268427822301376</v>
      </c>
    </row>
    <row r="50" spans="1:6" s="6" customFormat="1" ht="18" customHeight="1">
      <c r="A50" s="20"/>
      <c r="B50" s="45" t="s">
        <v>27</v>
      </c>
      <c r="C50" s="22"/>
      <c r="D50" s="23"/>
      <c r="E50" s="23"/>
      <c r="F50" s="24"/>
    </row>
    <row r="51" spans="1:8" s="7" customFormat="1" ht="18" customHeight="1">
      <c r="A51" s="20" t="s">
        <v>53</v>
      </c>
      <c r="B51" s="39" t="s">
        <v>15</v>
      </c>
      <c r="C51" s="22" t="s">
        <v>29</v>
      </c>
      <c r="D51" s="23">
        <v>2880</v>
      </c>
      <c r="E51" s="23">
        <v>2880</v>
      </c>
      <c r="F51" s="24">
        <f t="shared" si="0"/>
        <v>100</v>
      </c>
      <c r="H51" s="6"/>
    </row>
    <row r="52" spans="1:6" s="6" customFormat="1" ht="18" customHeight="1">
      <c r="A52" s="20" t="s">
        <v>54</v>
      </c>
      <c r="B52" s="27" t="s">
        <v>69</v>
      </c>
      <c r="C52" s="22" t="s">
        <v>29</v>
      </c>
      <c r="D52" s="23">
        <v>34348</v>
      </c>
      <c r="E52" s="23">
        <v>34348</v>
      </c>
      <c r="F52" s="24">
        <f t="shared" si="0"/>
        <v>100</v>
      </c>
    </row>
    <row r="53" spans="1:6" s="8" customFormat="1" ht="18" customHeight="1">
      <c r="A53" s="20" t="s">
        <v>55</v>
      </c>
      <c r="B53" s="27" t="s">
        <v>20</v>
      </c>
      <c r="C53" s="22" t="s">
        <v>29</v>
      </c>
      <c r="D53" s="23">
        <v>2900</v>
      </c>
      <c r="E53" s="23">
        <v>2900</v>
      </c>
      <c r="F53" s="24">
        <f t="shared" si="0"/>
        <v>100</v>
      </c>
    </row>
    <row r="54" spans="1:6" s="8" customFormat="1" ht="18" customHeight="1">
      <c r="A54" s="20" t="s">
        <v>57</v>
      </c>
      <c r="B54" s="27" t="s">
        <v>36</v>
      </c>
      <c r="C54" s="22" t="s">
        <v>26</v>
      </c>
      <c r="D54" s="23">
        <v>406</v>
      </c>
      <c r="E54" s="23">
        <v>406</v>
      </c>
      <c r="F54" s="24">
        <f t="shared" si="0"/>
        <v>100</v>
      </c>
    </row>
    <row r="55" spans="1:6" s="8" customFormat="1" ht="18" customHeight="1">
      <c r="A55" s="20" t="s">
        <v>58</v>
      </c>
      <c r="B55" s="27" t="s">
        <v>37</v>
      </c>
      <c r="C55" s="22" t="s">
        <v>26</v>
      </c>
      <c r="D55" s="23">
        <v>300</v>
      </c>
      <c r="E55" s="23">
        <v>300</v>
      </c>
      <c r="F55" s="24">
        <f t="shared" si="0"/>
        <v>100</v>
      </c>
    </row>
    <row r="56" spans="1:6" s="8" customFormat="1" ht="21.75" customHeight="1">
      <c r="A56" s="32"/>
      <c r="B56" s="35"/>
      <c r="C56" s="36"/>
      <c r="D56" s="34"/>
      <c r="E56" s="34"/>
      <c r="F56" s="37"/>
    </row>
    <row r="57" spans="1:6" s="8" customFormat="1" ht="39.75" customHeight="1">
      <c r="A57" s="20">
        <v>36</v>
      </c>
      <c r="B57" s="27" t="s">
        <v>68</v>
      </c>
      <c r="C57" s="25" t="s">
        <v>26</v>
      </c>
      <c r="D57" s="23">
        <f>SUM(D59:D64)</f>
        <v>52767.299999999974</v>
      </c>
      <c r="E57" s="23">
        <f>SUM(E59:E64)</f>
        <v>49556.32000000001</v>
      </c>
      <c r="F57" s="26">
        <f>E57/D57*100</f>
        <v>93.91482982832177</v>
      </c>
    </row>
    <row r="58" spans="1:6" s="8" customFormat="1" ht="18" customHeight="1">
      <c r="A58" s="20"/>
      <c r="B58" s="42" t="s">
        <v>27</v>
      </c>
      <c r="C58" s="22"/>
      <c r="D58" s="23"/>
      <c r="E58" s="23"/>
      <c r="F58" s="26"/>
    </row>
    <row r="59" spans="1:6" s="8" customFormat="1" ht="18" customHeight="1">
      <c r="A59" s="28" t="s">
        <v>53</v>
      </c>
      <c r="B59" s="27" t="s">
        <v>67</v>
      </c>
      <c r="C59" s="22" t="s">
        <v>29</v>
      </c>
      <c r="D59" s="23">
        <v>9269.999999999989</v>
      </c>
      <c r="E59" s="23">
        <v>9053.82</v>
      </c>
      <c r="F59" s="26">
        <f aca="true" t="shared" si="1" ref="F59:F64">E59/D59*100</f>
        <v>97.66796116504865</v>
      </c>
    </row>
    <row r="60" spans="1:6" s="8" customFormat="1" ht="18" customHeight="1">
      <c r="A60" s="28" t="s">
        <v>54</v>
      </c>
      <c r="B60" s="43" t="s">
        <v>63</v>
      </c>
      <c r="C60" s="22" t="s">
        <v>29</v>
      </c>
      <c r="D60" s="23">
        <v>8576</v>
      </c>
      <c r="E60" s="23">
        <v>8528.94</v>
      </c>
      <c r="F60" s="26">
        <f t="shared" si="1"/>
        <v>99.4512593283582</v>
      </c>
    </row>
    <row r="61" spans="1:6" s="8" customFormat="1" ht="18" customHeight="1">
      <c r="A61" s="28" t="s">
        <v>55</v>
      </c>
      <c r="B61" s="43" t="s">
        <v>64</v>
      </c>
      <c r="C61" s="22" t="s">
        <v>29</v>
      </c>
      <c r="D61" s="23">
        <v>8920.000000000025</v>
      </c>
      <c r="E61" s="23">
        <v>8782.779999999999</v>
      </c>
      <c r="F61" s="26">
        <f t="shared" si="1"/>
        <v>98.46165919282481</v>
      </c>
    </row>
    <row r="62" spans="1:6" s="8" customFormat="1" ht="18" customHeight="1">
      <c r="A62" s="28" t="s">
        <v>56</v>
      </c>
      <c r="B62" s="43" t="s">
        <v>65</v>
      </c>
      <c r="C62" s="22" t="s">
        <v>29</v>
      </c>
      <c r="D62" s="23">
        <v>8642.099999999979</v>
      </c>
      <c r="E62" s="23">
        <v>8264.64</v>
      </c>
      <c r="F62" s="26">
        <f t="shared" si="1"/>
        <v>95.632311590933</v>
      </c>
    </row>
    <row r="63" spans="1:6" s="8" customFormat="1" ht="18" customHeight="1">
      <c r="A63" s="28" t="s">
        <v>57</v>
      </c>
      <c r="B63" s="43" t="s">
        <v>66</v>
      </c>
      <c r="C63" s="22" t="s">
        <v>29</v>
      </c>
      <c r="D63" s="23">
        <v>8629.599999999986</v>
      </c>
      <c r="E63" s="23">
        <v>7402.9400000000005</v>
      </c>
      <c r="F63" s="26">
        <f t="shared" si="1"/>
        <v>85.78543617317156</v>
      </c>
    </row>
    <row r="64" spans="1:6" s="8" customFormat="1" ht="18" customHeight="1">
      <c r="A64" s="28" t="s">
        <v>58</v>
      </c>
      <c r="B64" s="43" t="s">
        <v>62</v>
      </c>
      <c r="C64" s="22" t="s">
        <v>29</v>
      </c>
      <c r="D64" s="23">
        <v>8729.599999999999</v>
      </c>
      <c r="E64" s="23">
        <v>7523.200000000001</v>
      </c>
      <c r="F64" s="26">
        <f t="shared" si="1"/>
        <v>86.18035190615838</v>
      </c>
    </row>
    <row r="65" spans="2:6" s="8" customFormat="1" ht="75.75" customHeight="1">
      <c r="B65" s="51"/>
      <c r="C65" s="51"/>
      <c r="D65" s="51"/>
      <c r="E65" s="51"/>
      <c r="F65" s="51"/>
    </row>
    <row r="66" spans="1:5" s="8" customFormat="1" ht="39.75" customHeight="1">
      <c r="A66" s="9"/>
      <c r="D66" s="2"/>
      <c r="E66" s="2"/>
    </row>
    <row r="67" spans="4:5" s="8" customFormat="1" ht="21" customHeight="1">
      <c r="D67" s="2"/>
      <c r="E67" s="2"/>
    </row>
    <row r="68" spans="1:6" ht="12.75" customHeight="1" hidden="1">
      <c r="A68" s="10">
        <v>29</v>
      </c>
      <c r="B68" s="11" t="s">
        <v>8</v>
      </c>
      <c r="C68" s="10" t="s">
        <v>7</v>
      </c>
      <c r="D68" s="12" t="e">
        <f>SUM(#REF!+#REF!+#REF!+#REF!+#REF!+#REF!+#REF!+#REF!+#REF!+#REF!+#REF!+#REF!+#REF!+#REF!+#REF!)</f>
        <v>#REF!</v>
      </c>
      <c r="E68" s="12"/>
      <c r="F68" s="13"/>
    </row>
    <row r="69" spans="1:6" ht="12.75" customHeight="1">
      <c r="A69" s="14"/>
      <c r="B69" s="15"/>
      <c r="C69" s="14"/>
      <c r="D69" s="16"/>
      <c r="E69" s="16"/>
      <c r="F69" s="17"/>
    </row>
    <row r="71" spans="2:6" ht="16.5">
      <c r="B71" s="18"/>
      <c r="C71" s="18"/>
      <c r="D71" s="19"/>
      <c r="E71" s="19"/>
      <c r="F71" s="18"/>
    </row>
    <row r="72" ht="12.75">
      <c r="F72" s="7"/>
    </row>
  </sheetData>
  <sheetProtection/>
  <mergeCells count="14">
    <mergeCell ref="B65:F65"/>
    <mergeCell ref="A17:A18"/>
    <mergeCell ref="B17:B18"/>
    <mergeCell ref="A36:A37"/>
    <mergeCell ref="B36:B37"/>
    <mergeCell ref="A43:A44"/>
    <mergeCell ref="B43:B44"/>
    <mergeCell ref="A2:F2"/>
    <mergeCell ref="A3:B3"/>
    <mergeCell ref="A4:A5"/>
    <mergeCell ref="B4:B5"/>
    <mergeCell ref="C4:C5"/>
    <mergeCell ref="D4:F4"/>
    <mergeCell ref="E3:F3"/>
  </mergeCells>
  <printOptions horizontalCentered="1"/>
  <pageMargins left="0.1968503937007874" right="0.1968503937007874" top="0.2362204724409449" bottom="0.2362204724409449" header="0.1968503937007874" footer="0.1968503937007874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Saidjon</dc:creator>
  <cp:keywords/>
  <dc:description/>
  <cp:lastModifiedBy>User</cp:lastModifiedBy>
  <cp:lastPrinted>2021-12-10T15:21:08Z</cp:lastPrinted>
  <dcterms:created xsi:type="dcterms:W3CDTF">2011-05-27T05:14:00Z</dcterms:created>
  <dcterms:modified xsi:type="dcterms:W3CDTF">2023-10-27T06:40:46Z</dcterms:modified>
  <cp:category/>
  <cp:version/>
  <cp:contentType/>
  <cp:contentStatus/>
</cp:coreProperties>
</file>